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<sst xmlns="http://schemas.openxmlformats.org/spreadsheetml/2006/main" count="25" uniqueCount="25">
  <si>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Калькулятор розрахунку загальної вартості кредиту*</t>
  </si>
  <si>
    <t xml:space="preserve">*Приклад розрахунку носить виключно інформаційний характер  </t>
  </si>
  <si>
    <t xml:space="preserve">Для отримання розрахунку необхідно заповнити поля, 
що відображені сірим кольором.</t>
  </si>
  <si>
    <t xml:space="preserve">Cума на картку від 500 до 10 000 грн</t>
  </si>
  <si>
    <t xml:space="preserve">Термін кредиту</t>
  </si>
  <si>
    <t xml:space="preserve">1 календарний рік</t>
  </si>
  <si>
    <t xml:space="preserve">Строк (періодичність) сплати процентів, днів (2-30)</t>
  </si>
  <si>
    <t xml:space="preserve">Процентна ставка в день, %</t>
  </si>
  <si>
    <t xml:space="preserve">Результат розрахунку*</t>
  </si>
  <si>
    <t xml:space="preserve">*Орієнтовно на дату розрахунку, конкретні умови кредитування будуть вказані в паспорті споживчого кредиту в день оформлення кредитної заявки</t>
  </si>
  <si>
    <t xml:space="preserve">Сума платежу за розрахунковий період, грн
[включає платіж за кредитом, проценти за користування кредитом, розмір платежів за додаткові та/або супутні послуги банку, кредитного посередника (за наявності) та третіх осіб], гривень;</t>
  </si>
  <si>
    <t xml:space="preserve">Процентів в день, грн</t>
  </si>
  <si>
    <t xml:space="preserve">Реальна річна ставка, %</t>
  </si>
  <si>
    <t xml:space="preserve">Загальні витрати за кредитом за обраний строк сплати процентів, грн</t>
  </si>
  <si>
    <t xml:space="preserve">Загальна вартість кредиту за обраний строк сплати процентів, грн</t>
  </si>
  <si>
    <t xml:space="preserve">Загальні витрати за кредитом за 1 рік, грн</t>
  </si>
  <si>
    <t xml:space="preserve">Загальна вартість кредиту за 1 рік, грн</t>
  </si>
  <si>
    <t xml:space="preserve">** Строк кредиту - 365/366 днів (1 календарний рік)</t>
  </si>
  <si>
    <t xml:space="preserve">Строк (періодичність) сплати процентів: Від 2 до 30 календарних днів. Сплата тіла - в кінці строку кредиту.</t>
  </si>
  <si>
    <t xml:space="preserve">Сплата нарахованих процентів здійснюється з частотою, яку обирає Клієнт, у проміжку від 2 до 30 календарних днів</t>
  </si>
  <si>
    <t xml:space="preserve">ставки</t>
  </si>
  <si>
    <t xml:space="preserve">початок</t>
  </si>
  <si>
    <t xml:space="preserve">кінець</t>
  </si>
  <si>
    <t xml:space="preserve">проценти</t>
  </si>
  <si>
    <t xml:space="preserve">ЕПС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</si>
</sst>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#,##0.0"/>
    <numFmt numFmtId="167" formatCode="#,##0"/>
    <numFmt numFmtId="168" formatCode="dd/mm/yyyy"/>
  </numFmts>
  <fonts count="12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Trebuchet MS"/>
      <family val="2"/>
      <charset val="204"/>
    </font>
    <font>
      <b val="true"/>
      <sz val="11"/>
      <color rgb="FFFF0000"/>
      <name val="Trebuchet MS"/>
      <family val="2"/>
      <charset val="204"/>
    </font>
    <font>
      <b val="true"/>
      <sz val="11"/>
      <color rgb="FF000000"/>
      <name val="Trebuchet MS"/>
      <family val="2"/>
      <charset val="204"/>
    </font>
    <font>
      <sz val="11"/>
      <name val="Calibri"/>
      <family val="2"/>
      <charset val="204"/>
    </font>
    <font>
      <sz val="10"/>
      <color rgb="FF000000"/>
      <name val="Verdana"/>
      <family val="2"/>
      <charset val="204"/>
    </font>
    <font>
      <sz val="12"/>
      <color rgb="FF000000"/>
      <name val="Verdana"/>
      <family val="2"/>
      <charset val="204"/>
    </font>
    <font>
      <i val="true"/>
      <sz val="11"/>
      <color rgb="FF000000"/>
      <name val="Trebuchet MS"/>
      <family val="2"/>
      <charset val="204"/>
    </font>
    <font>
      <sz val="11"/>
      <color rgb="FF000000"/>
      <name val="Trebuchet MS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069152"/>
        <bgColor rgb="FF008080"/>
      </patternFill>
    </fill>
    <fill>
      <patternFill patternType="solid">
        <fgColor rgb="FFF2F2F2"/>
        <bgColor rgb="FFFFFFFF"/>
      </patternFill>
    </fill>
    <fill>
      <patternFill patternType="solid">
        <fgColor rgb="FFD8D8D8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8D8D8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3" borderId="3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4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5" fontId="6" fillId="4" borderId="4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6" fontId="6" fillId="5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6" fillId="4" borderId="4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6" fontId="6" fillId="6" borderId="4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8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8" fillId="5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6" fillId="5" borderId="4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0" borderId="4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0" fillId="0" borderId="4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69152"/>
      <rgbColor rgb="FFD9D9D9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8.6875" defaultRowHeight="15" zeroHeight="false" outlineLevelRow="0" outlineLevelCol="0"/>
  <cols>
    <col collapsed="false" customWidth="true" hidden="false" outlineLevel="0" max="4" min="4" style="0" width="32"/>
    <col collapsed="false" customWidth="true" hidden="false" outlineLevel="0" max="5" min="5" style="0" width="32.57"/>
  </cols>
  <sheetData>
    <row r="2" customFormat="false" ht="18.75" hidden="false" customHeight="true" outlineLevel="0" collapsed="false">
      <c r="B2" s="1" t="s">
        <v>0</v>
      </c>
      <c r="C2" s="1"/>
      <c r="D2" s="1"/>
      <c r="E2" s="1"/>
    </row>
    <row r="3" customFormat="false" ht="15.75" hidden="false" customHeight="true" outlineLevel="0" collapsed="false">
      <c r="B3" s="2" t="s">
        <v>1</v>
      </c>
      <c r="C3" s="2"/>
      <c r="D3" s="2"/>
      <c r="E3" s="2"/>
    </row>
    <row r="4" customFormat="false" ht="30.6" hidden="false" customHeight="true" outlineLevel="0" collapsed="false">
      <c r="B4" s="3" t="s">
        <v>2</v>
      </c>
      <c r="C4" s="3"/>
      <c r="D4" s="3"/>
      <c r="E4" s="3"/>
    </row>
    <row r="5" customFormat="false" ht="15" hidden="false" customHeight="false" outlineLevel="0" collapsed="false">
      <c r="B5" s="4"/>
      <c r="C5" s="4"/>
      <c r="D5" s="4"/>
      <c r="E5" s="4"/>
    </row>
    <row r="6" customFormat="false" ht="16.5" hidden="false" customHeight="true" outlineLevel="0" collapsed="false">
      <c r="B6" s="5" t="s">
        <v>3</v>
      </c>
      <c r="C6" s="5"/>
      <c r="D6" s="5"/>
      <c r="E6" s="6" t="n">
        <v>5000</v>
      </c>
    </row>
    <row r="7" customFormat="false" ht="15.75" hidden="false" customHeight="true" outlineLevel="0" collapsed="false">
      <c r="B7" s="5" t="s">
        <v>4</v>
      </c>
      <c r="C7" s="5"/>
      <c r="D7" s="5"/>
      <c r="E7" s="7" t="s">
        <v>5</v>
      </c>
    </row>
    <row r="8" customFormat="false" ht="32.25" hidden="false" customHeight="true" outlineLevel="0" collapsed="false">
      <c r="B8" s="5" t="s">
        <v>6</v>
      </c>
      <c r="C8" s="5"/>
      <c r="D8" s="5"/>
      <c r="E8" s="8" t="n">
        <v>5</v>
      </c>
    </row>
    <row r="9" customFormat="false" ht="15.75" hidden="false" customHeight="true" outlineLevel="0" collapsed="false">
      <c r="B9" s="5" t="s">
        <v>7</v>
      </c>
      <c r="C9" s="5"/>
      <c r="D9" s="5"/>
      <c r="E9" s="9" t="n">
        <v>0.3</v>
      </c>
    </row>
    <row r="10" customFormat="false" ht="15" hidden="false" customHeight="false" outlineLevel="0" collapsed="false">
      <c r="B10" s="10"/>
      <c r="C10" s="11"/>
      <c r="D10" s="11"/>
      <c r="E10" s="12"/>
    </row>
    <row r="11" customFormat="false" ht="18.75" hidden="false" customHeight="true" outlineLevel="0" collapsed="false">
      <c r="B11" s="1" t="s">
        <v>8</v>
      </c>
      <c r="C11" s="1"/>
      <c r="D11" s="1"/>
      <c r="E11" s="1"/>
    </row>
    <row r="12" customFormat="false" ht="51" hidden="false" customHeight="true" outlineLevel="0" collapsed="false">
      <c r="B12" s="3" t="s">
        <v>9</v>
      </c>
      <c r="C12" s="3"/>
      <c r="D12" s="3"/>
      <c r="E12" s="3"/>
    </row>
    <row r="13" customFormat="false" ht="119.25" hidden="false" customHeight="true" outlineLevel="0" collapsed="false">
      <c r="B13" s="5" t="s">
        <v>10</v>
      </c>
      <c r="C13" s="5"/>
      <c r="D13" s="5"/>
      <c r="E13" s="7" t="n">
        <f aca="false">Лист2!D12</f>
        <v>75</v>
      </c>
    </row>
    <row r="14" customFormat="false" ht="14.45" hidden="false" customHeight="true" outlineLevel="0" collapsed="false">
      <c r="B14" s="5" t="s">
        <v>11</v>
      </c>
      <c r="C14" s="5"/>
      <c r="D14" s="5"/>
      <c r="E14" s="13" t="n">
        <f aca="false">E6*E9/100</f>
        <v>15</v>
      </c>
    </row>
    <row r="15" customFormat="false" ht="16.5" hidden="false" customHeight="false" outlineLevel="0" collapsed="false">
      <c r="B15" s="14" t="s">
        <v>12</v>
      </c>
      <c r="C15" s="14"/>
      <c r="D15" s="14"/>
      <c r="E15" s="7" t="n">
        <f aca="false">Лист2!D13</f>
        <v>196.497533009916</v>
      </c>
    </row>
    <row r="16" customFormat="false" ht="35.25" hidden="false" customHeight="true" outlineLevel="0" collapsed="false">
      <c r="B16" s="5" t="s">
        <v>13</v>
      </c>
      <c r="C16" s="5"/>
      <c r="D16" s="5"/>
      <c r="E16" s="7" t="n">
        <f aca="false">Лист2!D12</f>
        <v>75</v>
      </c>
    </row>
    <row r="17" customFormat="false" ht="33" hidden="false" customHeight="true" outlineLevel="0" collapsed="false">
      <c r="B17" s="5" t="s">
        <v>14</v>
      </c>
      <c r="C17" s="5"/>
      <c r="D17" s="5"/>
      <c r="E17" s="13" t="n">
        <f aca="false">Лист2!D11</f>
        <v>5075</v>
      </c>
    </row>
    <row r="18" customFormat="false" ht="16.5" hidden="false" customHeight="false" outlineLevel="0" collapsed="false">
      <c r="B18" s="15" t="s">
        <v>15</v>
      </c>
      <c r="C18" s="15"/>
      <c r="D18" s="15"/>
      <c r="E18" s="7" t="n">
        <f aca="false">E14*365</f>
        <v>5475</v>
      </c>
    </row>
    <row r="19" customFormat="false" ht="16.5" hidden="false" customHeight="false" outlineLevel="0" collapsed="false">
      <c r="B19" s="15" t="s">
        <v>16</v>
      </c>
      <c r="C19" s="15"/>
      <c r="D19" s="15"/>
      <c r="E19" s="13" t="n">
        <f aca="false">E6+E18</f>
        <v>10475</v>
      </c>
    </row>
    <row r="21" customFormat="false" ht="17.25" hidden="false" customHeight="true" outlineLevel="0" collapsed="false">
      <c r="B21" s="16" t="s">
        <v>17</v>
      </c>
    </row>
    <row r="22" customFormat="false" ht="17.25" hidden="false" customHeight="true" outlineLevel="0" collapsed="false">
      <c r="B22" s="16" t="s">
        <v>18</v>
      </c>
    </row>
    <row r="23" customFormat="false" ht="17.25" hidden="false" customHeight="true" outlineLevel="0" collapsed="false">
      <c r="B23" s="16" t="s">
        <v>19</v>
      </c>
    </row>
  </sheetData>
  <sheetProtection algorithmName="SHA-512" hashValue="eaW+USj1jN1YQUk7RP6u2jMoq+r3BBl1kk6jzQY8AzCNk3e0Rdl9B8+kTcJLdxv5WIlbIvneoILgAKYlwUWf5g==" saltValue="ZYmRmsfS18JN+5PWvzmZDA==" spinCount="100000" sheet="true" objects="true" scenarios="true"/>
  <protectedRanges>
    <protectedRange name="Диапазон1" sqref="E6:E8"/>
  </protectedRanges>
  <mergeCells count="16">
    <mergeCell ref="B2:E2"/>
    <mergeCell ref="B3:E3"/>
    <mergeCell ref="B4:E4"/>
    <mergeCell ref="B6:D6"/>
    <mergeCell ref="B7:D7"/>
    <mergeCell ref="B8:D8"/>
    <mergeCell ref="B9:D9"/>
    <mergeCell ref="B11:E11"/>
    <mergeCell ref="B12:E12"/>
    <mergeCell ref="B13:D13"/>
    <mergeCell ref="B14:D14"/>
    <mergeCell ref="B15:D15"/>
    <mergeCell ref="B16:D16"/>
    <mergeCell ref="B17:D17"/>
    <mergeCell ref="B18:D18"/>
    <mergeCell ref="B19:D19"/>
  </mergeCells>
  <dataValidations count="3">
    <dataValidation allowBlank="true" operator="between" showDropDown="false" showErrorMessage="true" showInputMessage="false" sqref="E6" type="whole">
      <formula1>500</formula1>
      <formula2>10000</formula2>
    </dataValidation>
    <dataValidation allowBlank="true" error="Від 2 до 30" operator="between" showDropDown="false" showErrorMessage="true" showInputMessage="false" sqref="E8" type="whole">
      <formula1>2</formula1>
      <formula2>30</formula2>
    </dataValidation>
    <dataValidation allowBlank="true" operator="between" prompt="оберіть денну ставку з випадаючого списку" showDropDown="false" showErrorMessage="true" showInputMessage="true" sqref="E9" type="list">
      <formula1>Лист2!$B$3:$B$5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D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8.6875" defaultRowHeight="15" zeroHeight="false" outlineLevelRow="0" outlineLevelCol="0"/>
  <cols>
    <col collapsed="false" customWidth="true" hidden="false" outlineLevel="0" max="3" min="3" style="0" width="10.14"/>
  </cols>
  <sheetData>
    <row r="2" customFormat="false" ht="15" hidden="false" customHeight="false" outlineLevel="0" collapsed="false">
      <c r="B2" s="0" t="s">
        <v>20</v>
      </c>
    </row>
    <row r="3" customFormat="false" ht="15" hidden="false" customHeight="false" outlineLevel="0" collapsed="false">
      <c r="B3" s="0" t="n">
        <v>0.3</v>
      </c>
    </row>
    <row r="4" customFormat="false" ht="15" hidden="false" customHeight="false" outlineLevel="0" collapsed="false">
      <c r="B4" s="0" t="n">
        <v>0.5</v>
      </c>
    </row>
    <row r="5" customFormat="false" ht="15" hidden="false" customHeight="false" outlineLevel="0" collapsed="false">
      <c r="B5" s="0" t="n">
        <v>0.7</v>
      </c>
    </row>
    <row r="10" customFormat="false" ht="15" hidden="false" customHeight="false" outlineLevel="0" collapsed="false">
      <c r="B10" s="0" t="s">
        <v>21</v>
      </c>
      <c r="C10" s="17" t="n">
        <f aca="true">TODAY()</f>
        <v>46093</v>
      </c>
      <c r="D10" s="18" t="n">
        <f aca="false">-Лист1!E6</f>
        <v>-5000</v>
      </c>
    </row>
    <row r="11" customFormat="false" ht="15" hidden="false" customHeight="false" outlineLevel="0" collapsed="false">
      <c r="B11" s="0" t="s">
        <v>22</v>
      </c>
      <c r="C11" s="17" t="n">
        <f aca="true">TODAY()+Лист1!E8</f>
        <v>46098</v>
      </c>
      <c r="D11" s="18" t="n">
        <f aca="false">D12-D10</f>
        <v>5075</v>
      </c>
    </row>
    <row r="12" customFormat="false" ht="16.5" hidden="false" customHeight="false" outlineLevel="0" collapsed="false">
      <c r="B12" s="0" t="s">
        <v>23</v>
      </c>
      <c r="D12" s="7" t="n">
        <f aca="false">Лист1!E6*Лист1!E8*Лист1!E9/100</f>
        <v>75</v>
      </c>
    </row>
    <row r="13" customFormat="false" ht="15" hidden="false" customHeight="false" outlineLevel="0" collapsed="false">
      <c r="B13" s="0" t="s">
        <v>24</v>
      </c>
      <c r="D13" s="0" t="n">
        <f aca="false">100*XIRR(D10:D11,C10:C11)</f>
        <v>196.497533009916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  <Company>A-Bank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2025-10-06T12:45:07Z</dcterms:created>
  <dc:creator>AB060886ZSS</dc:creator>
  <dc:description/>
  <dc:language>uk-UA</dc:language>
  <cp:lastModifiedBy/>
  <dcterms:modified xsi:type="dcterms:W3CDTF">2026-03-12T14:24:06Z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A-Bank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